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28" windowHeight="3972" tabRatio="997" activeTab="0"/>
  </bookViews>
  <sheets>
    <sheet name="5" sheetId="1" r:id="rId1"/>
  </sheets>
  <externalReferences>
    <externalReference r:id="rId4"/>
    <externalReference r:id="rId5"/>
  </externalReferences>
  <definedNames>
    <definedName name="_xlnm.Print_Area" localSheetId="0">'5'!$A$1:$E$17</definedName>
  </definedNames>
  <calcPr fullCalcOnLoad="1"/>
</workbook>
</file>

<file path=xl/sharedStrings.xml><?xml version="1.0" encoding="utf-8"?>
<sst xmlns="http://schemas.openxmlformats.org/spreadsheetml/2006/main" count="22" uniqueCount="22">
  <si>
    <t>Непрограммные расходы</t>
  </si>
  <si>
    <t>Всего</t>
  </si>
  <si>
    <t>Исполнено</t>
  </si>
  <si>
    <t>(руб.)</t>
  </si>
  <si>
    <t>Исполнение распределение бюджетных ассигнований на реализацию</t>
  </si>
  <si>
    <t>Код</t>
  </si>
  <si>
    <t>1</t>
  </si>
  <si>
    <t>1.1</t>
  </si>
  <si>
    <t>1.2</t>
  </si>
  <si>
    <t>1.3</t>
  </si>
  <si>
    <t>1.4</t>
  </si>
  <si>
    <t>Развитие экономического и налогового потенциала</t>
  </si>
  <si>
    <t>Устойчивое развитие систем жизнеобеспечения</t>
  </si>
  <si>
    <t>Развитие социально-культурной сферы</t>
  </si>
  <si>
    <t>Обеспечивающая подпрограмма</t>
  </si>
  <si>
    <t>1.5</t>
  </si>
  <si>
    <t>Развитие транспортной инфраструктуры МО Усть-Канский район</t>
  </si>
  <si>
    <t>Наименование  программ</t>
  </si>
  <si>
    <t>Сумма на 2021 год</t>
  </si>
  <si>
    <t>Приложение 5
к решению "Об исполнении бюджета 
МО Коргонское сельское поселение
на 2021 год и на плановый период 2022-2023 годы"</t>
  </si>
  <si>
    <t>муниципальных ведомственных целевых программ, финансируемых из бюджета муниципального образования Коргонское сельское поселение на 2021 год (в том числе на условиях софинансирования)</t>
  </si>
  <si>
    <t>Муниципальная программа "Комплексное развитие территории  Коргонского сельского поселения"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</si>
</sst>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#,##0.00&quot;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9"/>
      <name val="Times New Roman"/>
      <family val="1"/>
    </font>
    <font>
      <i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justify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13">
          <cell r="C13">
            <v>494468</v>
          </cell>
          <cell r="D13">
            <v>494468</v>
          </cell>
        </row>
        <row r="15">
          <cell r="C15">
            <v>1484808.28</v>
          </cell>
          <cell r="D15">
            <v>1469384.18</v>
          </cell>
        </row>
        <row r="16">
          <cell r="C16">
            <v>1000</v>
          </cell>
          <cell r="D16">
            <v>1000</v>
          </cell>
        </row>
        <row r="17">
          <cell r="C17">
            <v>2000</v>
          </cell>
        </row>
        <row r="18">
          <cell r="C18">
            <v>28724</v>
          </cell>
          <cell r="D18">
            <v>28724</v>
          </cell>
        </row>
        <row r="19">
          <cell r="C19">
            <v>103200</v>
          </cell>
          <cell r="D19">
            <v>103200</v>
          </cell>
        </row>
        <row r="24">
          <cell r="C24">
            <v>2000</v>
          </cell>
          <cell r="D24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1169440.85</v>
          </cell>
          <cell r="D28">
            <v>1070081.4400000002</v>
          </cell>
        </row>
        <row r="29">
          <cell r="C29">
            <v>653180.48</v>
          </cell>
          <cell r="D29">
            <v>624099.58</v>
          </cell>
        </row>
        <row r="42">
          <cell r="C42">
            <v>411407</v>
          </cell>
          <cell r="D42">
            <v>411407</v>
          </cell>
        </row>
        <row r="50">
          <cell r="C50">
            <v>1590175.39</v>
          </cell>
          <cell r="D50">
            <v>1234386.7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06" zoomScaleSheetLayoutView="106" zoomScalePageLayoutView="0" workbookViewId="0" topLeftCell="A1">
      <selection activeCell="B9" sqref="B9"/>
    </sheetView>
  </sheetViews>
  <sheetFormatPr defaultColWidth="9.125" defaultRowHeight="12.75"/>
  <cols>
    <col min="1" max="1" width="8.875" style="1" customWidth="1"/>
    <col min="2" max="2" width="42.00390625" style="1" customWidth="1"/>
    <col min="3" max="3" width="6.375" style="8" customWidth="1"/>
    <col min="4" max="4" width="8.50390625" style="8" customWidth="1"/>
    <col min="5" max="5" width="17.375" style="1" customWidth="1"/>
    <col min="6" max="6" width="9.125" style="1" customWidth="1"/>
    <col min="7" max="7" width="10.00390625" style="1" bestFit="1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spans="3:5" ht="87.75" customHeight="1">
      <c r="C1" s="20" t="s">
        <v>19</v>
      </c>
      <c r="D1" s="20"/>
      <c r="E1" s="20"/>
    </row>
    <row r="2" spans="1:5" s="2" customFormat="1" ht="22.5" customHeight="1">
      <c r="A2" s="21" t="s">
        <v>4</v>
      </c>
      <c r="B2" s="21"/>
      <c r="C2" s="21"/>
      <c r="D2" s="21"/>
      <c r="E2" s="21"/>
    </row>
    <row r="3" spans="1:5" s="2" customFormat="1" ht="29.25" customHeight="1">
      <c r="A3" s="22" t="s">
        <v>20</v>
      </c>
      <c r="B3" s="22"/>
      <c r="C3" s="22"/>
      <c r="D3" s="22"/>
      <c r="E3" s="22"/>
    </row>
    <row r="4" spans="1:5" s="2" customFormat="1" ht="29.25" customHeight="1">
      <c r="A4" s="3"/>
      <c r="B4" s="3"/>
      <c r="C4" s="3"/>
      <c r="D4" s="3"/>
      <c r="E4" s="11" t="s">
        <v>3</v>
      </c>
    </row>
    <row r="5" spans="1:5" ht="24" customHeight="1">
      <c r="A5" s="4" t="s">
        <v>5</v>
      </c>
      <c r="B5" s="4" t="s">
        <v>17</v>
      </c>
      <c r="C5" s="23" t="s">
        <v>18</v>
      </c>
      <c r="D5" s="24"/>
      <c r="E5" s="4" t="s">
        <v>2</v>
      </c>
    </row>
    <row r="6" spans="1:5" ht="13.5" customHeight="1">
      <c r="A6" s="4">
        <v>1</v>
      </c>
      <c r="B6" s="4">
        <v>2</v>
      </c>
      <c r="C6" s="23">
        <v>3</v>
      </c>
      <c r="D6" s="32"/>
      <c r="E6" s="4">
        <v>4</v>
      </c>
    </row>
    <row r="7" spans="1:7" ht="43.5" customHeight="1">
      <c r="A7" s="14" t="s">
        <v>6</v>
      </c>
      <c r="B7" s="6" t="s">
        <v>21</v>
      </c>
      <c r="C7" s="27">
        <f>C8++C9+C10+C12+C11</f>
        <v>5317012</v>
      </c>
      <c r="D7" s="33"/>
      <c r="E7" s="9">
        <f>E8+E9+E10+E12+E11</f>
        <v>4815358.899999999</v>
      </c>
      <c r="G7" s="18"/>
    </row>
    <row r="8" spans="1:5" ht="22.5" customHeight="1">
      <c r="A8" s="14" t="s">
        <v>7</v>
      </c>
      <c r="B8" s="6" t="s">
        <v>11</v>
      </c>
      <c r="C8" s="19">
        <v>0</v>
      </c>
      <c r="D8" s="19"/>
      <c r="E8" s="9">
        <v>0</v>
      </c>
    </row>
    <row r="9" spans="1:13" s="7" customFormat="1" ht="21.75" customHeight="1">
      <c r="A9" s="14" t="s">
        <v>8</v>
      </c>
      <c r="B9" s="6" t="s">
        <v>12</v>
      </c>
      <c r="C9" s="19">
        <f>'[2]3'!$C$24+'[2]3'!$C$27+'[2]3'!$C$29+6000</f>
        <v>661180.48</v>
      </c>
      <c r="D9" s="19"/>
      <c r="E9" s="9">
        <f>'[2]3'!$D$24+'[2]3'!$D$27+'[2]3'!$D$29+6000</f>
        <v>630099.58</v>
      </c>
      <c r="K9" s="29"/>
      <c r="L9" s="29"/>
      <c r="M9" s="13"/>
    </row>
    <row r="10" spans="1:13" ht="29.25" customHeight="1">
      <c r="A10" s="14" t="s">
        <v>9</v>
      </c>
      <c r="B10" s="10" t="s">
        <v>13</v>
      </c>
      <c r="C10" s="27">
        <f>'[2]3'!$C$42+'[2]3'!$C$50</f>
        <v>2001582.39</v>
      </c>
      <c r="D10" s="33"/>
      <c r="E10" s="9">
        <f>'[2]3'!$D$42+'[2]3'!$D$50</f>
        <v>1645793.7</v>
      </c>
      <c r="J10" s="18"/>
      <c r="K10" s="29"/>
      <c r="L10" s="29"/>
      <c r="M10" s="12"/>
    </row>
    <row r="11" spans="1:13" ht="31.5" customHeight="1">
      <c r="A11" s="14" t="s">
        <v>10</v>
      </c>
      <c r="B11" s="10" t="s">
        <v>14</v>
      </c>
      <c r="C11" s="27">
        <f>'[2]3'!$C$15</f>
        <v>1484808.28</v>
      </c>
      <c r="D11" s="33"/>
      <c r="E11" s="9">
        <f>'[2]3'!$D$15</f>
        <v>1469384.18</v>
      </c>
      <c r="K11" s="30"/>
      <c r="L11" s="30"/>
      <c r="M11" s="12"/>
    </row>
    <row r="12" spans="1:13" ht="31.5" customHeight="1">
      <c r="A12" s="14" t="s">
        <v>15</v>
      </c>
      <c r="B12" s="10" t="s">
        <v>16</v>
      </c>
      <c r="C12" s="27">
        <f>'[2]3'!$C$28</f>
        <v>1169440.85</v>
      </c>
      <c r="D12" s="28"/>
      <c r="E12" s="9">
        <f>'[2]3'!$D$28</f>
        <v>1070081.4400000002</v>
      </c>
      <c r="K12" s="15"/>
      <c r="L12" s="15"/>
      <c r="M12" s="12"/>
    </row>
    <row r="13" spans="1:13" ht="31.5" customHeight="1">
      <c r="A13" s="14"/>
      <c r="B13" s="10" t="s">
        <v>0</v>
      </c>
      <c r="C13" s="27">
        <f>'[2]3'!$C$13+'[2]3'!$C$17+'[2]3'!$C$18-6000+'[2]3'!$C$19+'[2]3'!$C$16</f>
        <v>623392</v>
      </c>
      <c r="D13" s="28"/>
      <c r="E13" s="9">
        <f>'[2]3'!$D$13+'[2]3'!$D$18+'[2]3'!$D$19-6000+'[2]3'!$D$16</f>
        <v>621392</v>
      </c>
      <c r="K13" s="15"/>
      <c r="L13" s="15"/>
      <c r="M13" s="12"/>
    </row>
    <row r="14" spans="1:13" ht="27.75" customHeight="1">
      <c r="A14" s="5"/>
      <c r="B14" s="16" t="s">
        <v>1</v>
      </c>
      <c r="C14" s="25">
        <f>C7+C13</f>
        <v>5940404</v>
      </c>
      <c r="D14" s="26"/>
      <c r="E14" s="17">
        <f>E7+E13</f>
        <v>5436750.899999999</v>
      </c>
      <c r="K14" s="12"/>
      <c r="L14" s="12"/>
      <c r="M14" s="12"/>
    </row>
    <row r="16" spans="1:4" ht="28.5" customHeight="1">
      <c r="A16" s="34"/>
      <c r="B16" s="35"/>
      <c r="C16" s="35"/>
      <c r="D16" s="35"/>
    </row>
    <row r="17" spans="1:4" ht="24.75" customHeight="1">
      <c r="A17" s="31"/>
      <c r="B17" s="31"/>
      <c r="C17" s="31"/>
      <c r="D17" s="31"/>
    </row>
  </sheetData>
  <sheetProtection/>
  <mergeCells count="18">
    <mergeCell ref="K9:L9"/>
    <mergeCell ref="K10:L10"/>
    <mergeCell ref="K11:L11"/>
    <mergeCell ref="A17:D17"/>
    <mergeCell ref="C6:D6"/>
    <mergeCell ref="C9:D9"/>
    <mergeCell ref="C10:D10"/>
    <mergeCell ref="C11:D11"/>
    <mergeCell ref="C7:D7"/>
    <mergeCell ref="A16:D16"/>
    <mergeCell ref="C8:D8"/>
    <mergeCell ref="C1:E1"/>
    <mergeCell ref="A2:E2"/>
    <mergeCell ref="A3:E3"/>
    <mergeCell ref="C5:D5"/>
    <mergeCell ref="C14:D14"/>
    <mergeCell ref="C13:D13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HP</cp:lastModifiedBy>
  <cp:lastPrinted>2021-05-13T08:17:34Z</cp:lastPrinted>
  <dcterms:created xsi:type="dcterms:W3CDTF">2005-10-31T07:03:47Z</dcterms:created>
  <dcterms:modified xsi:type="dcterms:W3CDTF">2022-03-16T01:11:15Z</dcterms:modified>
  <cp:category/>
  <cp:version/>
  <cp:contentType/>
  <cp:contentStatus/>
</cp:coreProperties>
</file>